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075" windowHeight="8010"/>
  </bookViews>
  <sheets>
    <sheet name="дюсш" sheetId="1" r:id="rId1"/>
    <sheet name="сдюсшор" sheetId="2" state="hidden" r:id="rId2"/>
  </sheets>
  <definedNames>
    <definedName name="_xlnm.Print_Area" localSheetId="0">дюсш!$A$1:$L$61</definedName>
  </definedNames>
  <calcPr calcId="162913"/>
</workbook>
</file>

<file path=xl/calcChain.xml><?xml version="1.0" encoding="utf-8"?>
<calcChain xmlns="http://schemas.openxmlformats.org/spreadsheetml/2006/main">
  <c r="H27" i="1"/>
  <c r="K27" s="1"/>
  <c r="K57"/>
  <c r="K56"/>
  <c r="K55"/>
  <c r="H33"/>
  <c r="K50"/>
  <c r="K51"/>
  <c r="K52"/>
  <c r="K53"/>
  <c r="K54"/>
  <c r="K29"/>
  <c r="K28"/>
  <c r="K59"/>
  <c r="I16" l="1"/>
  <c r="J21"/>
  <c r="H31"/>
  <c r="H16" s="1"/>
  <c r="H42"/>
  <c r="K33"/>
  <c r="J16" l="1"/>
  <c r="K16" s="1"/>
  <c r="K21"/>
  <c r="K31"/>
  <c r="K44"/>
  <c r="H15" l="1"/>
  <c r="K48"/>
  <c r="K47"/>
  <c r="K25"/>
  <c r="K49"/>
  <c r="I15"/>
  <c r="J15"/>
  <c r="K42"/>
  <c r="K24"/>
  <c r="K46" l="1"/>
  <c r="K23" l="1"/>
  <c r="K22"/>
  <c r="K38"/>
  <c r="K45"/>
  <c r="K41"/>
  <c r="K36" l="1"/>
  <c r="I15" i="2" l="1"/>
  <c r="I12" s="1"/>
  <c r="J12" s="1"/>
  <c r="H15"/>
  <c r="H12" s="1"/>
  <c r="J16"/>
  <c r="K16" s="1"/>
  <c r="J18"/>
  <c r="J19"/>
  <c r="K19" s="1"/>
  <c r="I13"/>
  <c r="J13" s="1"/>
  <c r="H13"/>
  <c r="K18"/>
  <c r="K40" i="1" l="1"/>
  <c r="K34"/>
  <c r="K32"/>
  <c r="J15" i="2"/>
  <c r="K15" s="1"/>
  <c r="K13"/>
  <c r="K12"/>
  <c r="H21"/>
  <c r="I21"/>
  <c r="J11"/>
  <c r="J21" l="1"/>
  <c r="K15" i="1"/>
  <c r="K11" i="2"/>
  <c r="K21"/>
</calcChain>
</file>

<file path=xl/sharedStrings.xml><?xml version="1.0" encoding="utf-8"?>
<sst xmlns="http://schemas.openxmlformats.org/spreadsheetml/2006/main" count="340" uniqueCount="154">
  <si>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</si>
  <si>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</si>
  <si>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</si>
  <si>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</si>
  <si>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</si>
  <si>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</si>
  <si>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</si>
  <si>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</si>
  <si>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</si>
  <si>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</si>
  <si>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 xml:space="preserve">В том числе </t>
  </si>
  <si>
    <t>ГРБС 1</t>
  </si>
  <si>
    <t>…</t>
  </si>
  <si>
    <t>ГРБС n</t>
  </si>
  <si>
    <t>Расходы (тыс. руб.), годы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</si>
  <si>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</si>
  <si>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</si>
  <si>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</si>
  <si>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</si>
  <si>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</si>
  <si>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</si>
  <si>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</si>
  <si>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</si>
  <si>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</si>
  <si>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</si>
  <si>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</si>
  <si>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</si>
  <si>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</si>
  <si>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</si>
  <si>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</si>
  <si>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</si>
  <si>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</si>
  <si>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</si>
  <si>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</si>
  <si>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</si>
  <si>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</si>
  <si>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</si>
  <si>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</si>
  <si>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</si>
  <si>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</si>
  <si>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</si>
  <si>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</si>
  <si>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</si>
  <si>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</si>
  <si>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</si>
  <si>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</si>
  <si>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>Администрации города Шарыпово</t>
  </si>
  <si>
    <t>611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</si>
  <si>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массовых видов спорта среди детей и подростков в системе подготовки спортивного резерва"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</si>
  <si>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</si>
  <si>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Отдел спорта и молодежной политики Администрации города Шарыпово</t>
  </si>
  <si>
    <t>611, 612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</si>
  <si>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</si>
  <si>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</si>
  <si>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0630026540</t>
  </si>
  <si>
    <t>11 01</t>
  </si>
  <si>
    <t>611,612</t>
  </si>
  <si>
    <t>Внебюджетные источники</t>
  </si>
  <si>
    <t xml:space="preserve">№ п/п </t>
  </si>
  <si>
    <t>Цели, задачи, мероприятия подпрограммы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</si>
  <si>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</si>
  <si>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0630085280</t>
  </si>
  <si>
    <t>0630085430</t>
  </si>
  <si>
    <t>0630085450</t>
  </si>
  <si>
    <t>0630077020</t>
  </si>
  <si>
    <t>0630074360</t>
  </si>
  <si>
    <t>Перечень мероприятий подпрограммы  «Развитие массовых видов спорта среди детей и подростков в системе подготовки спортивного резерва»</t>
  </si>
  <si>
    <t>1.</t>
  </si>
  <si>
    <t>Подпрограмма № 3 «Развитие массовых видов спорта среди детей и подростков в системе подготовки спортивного резерва»</t>
  </si>
  <si>
    <t>Х</t>
  </si>
  <si>
    <t>Итого по подпрограмме:</t>
  </si>
  <si>
    <t>Всего расходные обязательства:</t>
  </si>
  <si>
    <t>Цель подпрограммы: Организация условий для занятий массовыми видами спорта детей и подростков</t>
  </si>
  <si>
    <t>Задача 3 Развитие кадровой политики подготовки спортивного резерва</t>
  </si>
  <si>
    <t>Расходы по годам реализации подпрограммы, тыс. рублей</t>
  </si>
  <si>
    <t>0630025200</t>
  </si>
  <si>
    <t>0630010480</t>
  </si>
  <si>
    <t>Задача 2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</si>
  <si>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>Приложение № 2 к подпрограмме «Развитие массовых видов спорта среди детей и подростков в системе подготовки спортивного резерва», реализуемой в рамках муниципальной программы  «Развитие физической культуры и спорта в городе Шарыпово», утвержденной постановлением Администрации города Шарыпово 
от 04.10.2013 № 239</t>
  </si>
  <si>
    <t>Увеличение количества официальных публикаций методических разработок  по передаче передового педагогического опыта на 15%                                                                             100% прохождения курсов повышения квалификации педагогическими и руководящими работниками СШ</t>
  </si>
  <si>
    <t>0630075110, 063007511П</t>
  </si>
  <si>
    <t>06300S0220</t>
  </si>
  <si>
    <t>0630010240</t>
  </si>
  <si>
    <t>1.1.5.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</si>
  <si>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</si>
  <si>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удал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</si>
  <si>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</si>
  <si>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Субсидия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физкультурно-спортивнх организациях в рамках подпрограммы "Развитие массовых видов спорта среди детей и подростков в системе подготовки спортивного резерва"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</si>
  <si>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физкультурно-спортивнх организациях в рамках подпрограммы "Развитие массовых видов спорта среди детей и подростков в системе подготовки спортивного резерва"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</si>
  <si>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 (до 11163 рубля)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</si>
  <si>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</si>
  <si>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0630085100</t>
  </si>
  <si>
    <t>Расходы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</si>
  <si>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0630026500</t>
  </si>
  <si>
    <t>06300S6500</t>
  </si>
  <si>
    <t>1.1.</t>
  </si>
  <si>
    <t>1.2.</t>
  </si>
  <si>
    <t>1.4.</t>
  </si>
  <si>
    <t>1.5.</t>
  </si>
  <si>
    <t>1.6.</t>
  </si>
  <si>
    <t>1.8.</t>
  </si>
  <si>
    <t>1.11.</t>
  </si>
  <si>
    <t>1.12.</t>
  </si>
  <si>
    <t>1.17.</t>
  </si>
  <si>
    <t>1.18.</t>
  </si>
  <si>
    <t>Задача 1. Развитие  массовых видов спорта, формирование единой системы поиска, выявления и поддержки одаренных спортсменов, повышение качества управления подготовкой спортивного резерва.                                                                                                                                                                                                                                                                                                                                                   Задача 2 Совершенствование системы мероприятий, направленных на развитие  спорта, поиск, поддержку талантливых и одаренных спортсменов.                                                                                                      Задача 3 Развитие кадровой политики подготовки спортивного резерва</t>
  </si>
  <si>
    <t>Организация летнего отдыха, оздоровления и занятости детей в рамках подпрограммы "Развитие массовых видов спорта среди детей и подростков в системе подготовки спортивного резерва"</t>
  </si>
  <si>
    <t xml:space="preserve">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</si>
  <si>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Приобретение специнвентаря, оборудования, спортивной одежды для занятий адаптивной физической культурой в рамках подпрограммы "Развитие массовых видов спорта среди детей и подростков в системе подготовки спортивного резерва"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</si>
  <si>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</si>
  <si>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 xml:space="preserve"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</si>
  <si>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</si>
  <si>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0630085420, 063008542П, 063008542В</t>
  </si>
  <si>
    <t>0630010490</t>
  </si>
  <si>
    <t>063001048П</t>
  </si>
  <si>
    <t>1.6</t>
  </si>
  <si>
    <t>1.9</t>
  </si>
  <si>
    <t>1.10</t>
  </si>
  <si>
    <t>1.5</t>
  </si>
  <si>
    <t>1.2</t>
  </si>
  <si>
    <t>1.4</t>
  </si>
  <si>
    <t>0630010210            063001021Р</t>
  </si>
  <si>
    <t>1.8</t>
  </si>
  <si>
    <t>0630010360      063001036А</t>
  </si>
  <si>
    <t>Расходы на повышение с 1 июня 2020 года размеров оплаты труда в рамках подпрограммы "Развитие массовых видов спорта среди детей и подростков в системе подготовки спортивного резерва"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</si>
  <si>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</si>
  <si>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</si>
  <si>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</si>
  <si>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1.11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</si>
  <si>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массовых видов спорта среди детей и подростков в системе подготовки спортивного резерва"</t>
  </si>
  <si>
    <t>0630089130</t>
  </si>
  <si>
    <t>Подпрограмма №3 «Развитие массовых видов спорта среди детей и подростков в системе подготовки спортивного резерва»</t>
  </si>
  <si>
    <t xml:space="preserve">Задача 1. Развитие  массовых видов спорта, формирование единой системы поиска, выявления и поддержки одаренных спортсменов, повышение качества управления подготовкой спортивного резерва.     </t>
  </si>
  <si>
    <t xml:space="preserve">Задача 2 Совершенствование системы мероприятий, направленных на развитие  спорта, поиск, поддержку талантливых и одаренных спортсменов.   </t>
  </si>
  <si>
    <t>2.1.</t>
  </si>
  <si>
    <t>2.2.</t>
  </si>
  <si>
    <t>2.3.</t>
  </si>
  <si>
    <t>3.1.</t>
  </si>
  <si>
    <t>1.3.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</si>
  <si>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</si>
  <si>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Cофинансирование расходов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</si>
  <si>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2.4.</t>
  </si>
  <si>
    <t>2.5.</t>
  </si>
  <si>
    <t>Софинансирование расходов на развитие детско-юношеского спорта в рамках подпрограммы "Развитие массовых видов спорта среди детей и подростков в системе подготовки спортивного резерва"</t>
  </si>
  <si>
    <t>06300S6540</t>
  </si>
  <si>
    <t>0630085420</t>
  </si>
  <si>
    <t>2.6.</t>
  </si>
  <si>
    <t>2.7.</t>
  </si>
  <si>
    <t>Cубсидия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</si>
  <si>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Начальник  ОСиМП</t>
  </si>
  <si>
    <t>Л.А.Когданина</t>
  </si>
  <si>
    <t>2.8.</t>
  </si>
  <si>
    <t>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</si>
  <si>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 xml:space="preserve">Итого на очередной финансовый год и плановый период 2022-2024 годы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</si>
</sst>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4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1"/>
  <sheetViews>
    <sheetView tabSelected="1" view="pageBreakPreview" topLeftCell="A57" zoomScale="60" zoomScaleNormal="73" workbookViewId="0">
      <selection activeCell="C67" sqref="C67"/>
    </sheetView>
  </sheetViews>
  <sheetFormatPr defaultColWidth="12.7109375" defaultRowHeight="15"/>
  <cols>
    <col min="1" max="1" width="9.28515625" style="9" customWidth="1"/>
    <col min="2" max="2" width="75.5703125" style="9" customWidth="1"/>
    <col min="3" max="3" width="34" style="9" customWidth="1"/>
    <col min="4" max="4" width="8.7109375" style="9" customWidth="1"/>
    <col min="5" max="5" width="9.5703125" style="9" customWidth="1"/>
    <col min="6" max="6" width="17.140625" style="9" customWidth="1"/>
    <col min="7" max="7" width="7.28515625" style="9" customWidth="1"/>
    <col min="8" max="8" width="15.42578125" style="9" customWidth="1"/>
    <col min="9" max="9" width="13.7109375" style="9" customWidth="1"/>
    <col min="10" max="10" width="14.140625" style="9" customWidth="1"/>
    <col min="11" max="11" width="22" style="9" customWidth="1"/>
    <col min="12" max="12" width="31.85546875" style="9" customWidth="1"/>
    <col min="13" max="16384" width="12.7109375" style="9"/>
  </cols>
  <sheetData>
    <row r="1" spans="1:12" ht="18.75" hidden="1" customHeight="1">
      <c r="H1" s="34"/>
      <c r="I1" s="34"/>
      <c r="J1" s="34"/>
      <c r="K1" s="34"/>
      <c r="L1" s="34"/>
    </row>
    <row r="2" spans="1:12" ht="18.75" hidden="1" customHeight="1">
      <c r="H2" s="24"/>
      <c r="I2" s="24"/>
      <c r="J2" s="24"/>
      <c r="K2" s="24"/>
      <c r="L2" s="24"/>
    </row>
    <row r="3" spans="1:12" ht="9" customHeight="1">
      <c r="H3" s="24"/>
      <c r="I3" s="30"/>
      <c r="J3" s="30"/>
      <c r="K3" s="30"/>
      <c r="L3" s="30"/>
    </row>
    <row r="4" spans="1:12" ht="18.75" customHeight="1">
      <c r="H4" s="24"/>
      <c r="I4" s="24"/>
      <c r="J4" s="24"/>
      <c r="K4" s="24"/>
      <c r="L4" s="24"/>
    </row>
    <row r="5" spans="1:12" ht="15" customHeight="1">
      <c r="H5" s="10"/>
      <c r="I5" s="52" t="s">
        <v>78</v>
      </c>
      <c r="J5" s="52"/>
      <c r="K5" s="52"/>
      <c r="L5" s="52"/>
    </row>
    <row r="6" spans="1:12">
      <c r="H6" s="10"/>
      <c r="I6" s="52"/>
      <c r="J6" s="52"/>
      <c r="K6" s="52"/>
      <c r="L6" s="52"/>
    </row>
    <row r="7" spans="1:12" ht="99.75" customHeight="1">
      <c r="H7" s="10"/>
      <c r="I7" s="52"/>
      <c r="J7" s="52"/>
      <c r="K7" s="52"/>
      <c r="L7" s="52"/>
    </row>
    <row r="8" spans="1:12" ht="39" customHeight="1">
      <c r="B8" s="46" t="s">
        <v>66</v>
      </c>
      <c r="C8" s="46"/>
      <c r="D8" s="46"/>
      <c r="E8" s="46"/>
      <c r="F8" s="46"/>
      <c r="G8" s="46"/>
      <c r="H8" s="46"/>
      <c r="I8" s="46"/>
      <c r="J8" s="46"/>
      <c r="K8" s="46"/>
    </row>
    <row r="9" spans="1:12" ht="48.75" customHeight="1">
      <c r="A9" s="56" t="s">
        <v>58</v>
      </c>
      <c r="B9" s="35" t="s">
        <v>59</v>
      </c>
      <c r="C9" s="35" t="s">
        <v>1</v>
      </c>
      <c r="D9" s="41" t="s">
        <v>2</v>
      </c>
      <c r="E9" s="42"/>
      <c r="F9" s="42"/>
      <c r="G9" s="43"/>
      <c r="H9" s="42" t="s">
        <v>74</v>
      </c>
      <c r="I9" s="42"/>
      <c r="J9" s="42"/>
      <c r="K9" s="43"/>
      <c r="L9" s="35" t="s">
        <v>60</v>
      </c>
    </row>
    <row r="10" spans="1:12" ht="99" customHeight="1">
      <c r="A10" s="56"/>
      <c r="B10" s="36"/>
      <c r="C10" s="36"/>
      <c r="D10" s="28" t="s">
        <v>4</v>
      </c>
      <c r="E10" s="28" t="s">
        <v>5</v>
      </c>
      <c r="F10" s="28" t="s">
        <v>6</v>
      </c>
      <c r="G10" s="28" t="s">
        <v>7</v>
      </c>
      <c r="H10" s="28">
        <v>2022</v>
      </c>
      <c r="I10" s="28">
        <v>2023</v>
      </c>
      <c r="J10" s="28">
        <v>2024</v>
      </c>
      <c r="K10" s="28" t="s">
        <v>153</v>
      </c>
      <c r="L10" s="36"/>
    </row>
    <row r="11" spans="1:12" ht="29.25" customHeight="1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</row>
    <row r="12" spans="1:12" ht="69" customHeight="1">
      <c r="A12" s="58" t="s">
        <v>131</v>
      </c>
      <c r="B12" s="58"/>
      <c r="C12" s="58"/>
      <c r="D12" s="28"/>
      <c r="E12" s="28"/>
      <c r="F12" s="28"/>
      <c r="G12" s="28"/>
      <c r="H12" s="28"/>
      <c r="I12" s="28"/>
      <c r="J12" s="28"/>
      <c r="K12" s="28"/>
      <c r="L12" s="28"/>
    </row>
    <row r="13" spans="1:12" ht="29.25" hidden="1" customHeight="1">
      <c r="A13" s="31" t="s">
        <v>72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3"/>
    </row>
    <row r="14" spans="1:12" ht="59.25" hidden="1" customHeight="1">
      <c r="A14" s="53" t="s">
        <v>105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5"/>
    </row>
    <row r="15" spans="1:12" ht="51.75" hidden="1" customHeight="1">
      <c r="A15" s="28" t="s">
        <v>67</v>
      </c>
      <c r="B15" s="31" t="s">
        <v>68</v>
      </c>
      <c r="C15" s="57"/>
      <c r="D15" s="17" t="s">
        <v>69</v>
      </c>
      <c r="E15" s="17" t="s">
        <v>69</v>
      </c>
      <c r="F15" s="17" t="s">
        <v>69</v>
      </c>
      <c r="G15" s="17" t="s">
        <v>69</v>
      </c>
      <c r="H15" s="18" t="e">
        <f>H18+H21+H22+H26+H31+H32+H33+H35+H37+H39+H40+H41+H42+H44+H45+H23+#REF!+H48+H46+H47-0.01</f>
        <v>#REF!</v>
      </c>
      <c r="I15" s="18">
        <f>I16</f>
        <v>12187.6</v>
      </c>
      <c r="J15" s="18">
        <f>J16</f>
        <v>12187.6</v>
      </c>
      <c r="K15" s="18" t="e">
        <f>K18+K21+K22+K26+K31+K32+K33+K35+K37+K39+K40+K41+K42+K44+K45+K23+#REF!+K48+K46+K47</f>
        <v>#REF!</v>
      </c>
      <c r="L15" s="28"/>
    </row>
    <row r="16" spans="1:12" ht="44.25" customHeight="1">
      <c r="A16" s="28">
        <v>1</v>
      </c>
      <c r="B16" s="29" t="s">
        <v>70</v>
      </c>
      <c r="C16" s="17" t="s">
        <v>71</v>
      </c>
      <c r="D16" s="17" t="s">
        <v>69</v>
      </c>
      <c r="E16" s="17" t="s">
        <v>69</v>
      </c>
      <c r="F16" s="17" t="s">
        <v>69</v>
      </c>
      <c r="G16" s="17" t="s">
        <v>69</v>
      </c>
      <c r="H16" s="18">
        <f>H21+H27+H28+H29+H33+H31+H45+H49+H54+H55+H56+H57+H59</f>
        <v>12187.6</v>
      </c>
      <c r="I16" s="18">
        <f>I21+I27+I31+I33+I45+I59</f>
        <v>12187.6</v>
      </c>
      <c r="J16" s="18">
        <f>J21+J27+J31+J33+J45+J59</f>
        <v>12187.6</v>
      </c>
      <c r="K16" s="18">
        <f>H16+I16+J16</f>
        <v>36562.800000000003</v>
      </c>
      <c r="L16" s="28"/>
    </row>
    <row r="17" spans="1:12" ht="28.5" hidden="1" customHeight="1">
      <c r="A17" s="3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8" spans="1:12" ht="57.75" hidden="1" customHeight="1">
      <c r="A18" s="53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5"/>
    </row>
    <row r="19" spans="1:12" ht="33" customHeight="1">
      <c r="A19" s="31" t="s">
        <v>72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</row>
    <row r="20" spans="1:12" ht="22.5" customHeight="1">
      <c r="A20" s="53" t="s">
        <v>132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5"/>
    </row>
    <row r="21" spans="1:12" ht="80.25" customHeight="1">
      <c r="A21" s="28" t="s">
        <v>95</v>
      </c>
      <c r="B21" s="19" t="s">
        <v>110</v>
      </c>
      <c r="C21" s="28" t="s">
        <v>50</v>
      </c>
      <c r="D21" s="14" t="s">
        <v>18</v>
      </c>
      <c r="E21" s="14" t="s">
        <v>55</v>
      </c>
      <c r="F21" s="14" t="s">
        <v>112</v>
      </c>
      <c r="G21" s="14" t="s">
        <v>56</v>
      </c>
      <c r="H21" s="16">
        <v>10670.1</v>
      </c>
      <c r="I21" s="16">
        <v>10670.1</v>
      </c>
      <c r="J21" s="16">
        <f>I21</f>
        <v>10670.1</v>
      </c>
      <c r="K21" s="16">
        <f>SUM(H21:J21)</f>
        <v>32010.300000000003</v>
      </c>
      <c r="L21" s="28" t="s">
        <v>9</v>
      </c>
    </row>
    <row r="22" spans="1:12" ht="132" hidden="1" customHeight="1">
      <c r="A22" s="28" t="s">
        <v>96</v>
      </c>
      <c r="B22" s="19" t="s">
        <v>48</v>
      </c>
      <c r="C22" s="28" t="s">
        <v>50</v>
      </c>
      <c r="D22" s="14" t="s">
        <v>18</v>
      </c>
      <c r="E22" s="14" t="s">
        <v>55</v>
      </c>
      <c r="F22" s="14" t="s">
        <v>75</v>
      </c>
      <c r="G22" s="14" t="s">
        <v>51</v>
      </c>
      <c r="H22" s="16">
        <v>0</v>
      </c>
      <c r="I22" s="16">
        <v>0</v>
      </c>
      <c r="J22" s="16">
        <v>0</v>
      </c>
      <c r="K22" s="16">
        <f t="shared" ref="K22:K23" si="0">SUM(H22:J22)</f>
        <v>0</v>
      </c>
      <c r="L22" s="28"/>
    </row>
    <row r="23" spans="1:12" ht="105" hidden="1" customHeight="1">
      <c r="A23" s="28" t="s">
        <v>96</v>
      </c>
      <c r="B23" s="19" t="s">
        <v>52</v>
      </c>
      <c r="C23" s="28" t="s">
        <v>50</v>
      </c>
      <c r="D23" s="14" t="s">
        <v>18</v>
      </c>
      <c r="E23" s="14" t="s">
        <v>55</v>
      </c>
      <c r="F23" s="14" t="s">
        <v>54</v>
      </c>
      <c r="G23" s="14" t="s">
        <v>51</v>
      </c>
      <c r="H23" s="16">
        <v>0</v>
      </c>
      <c r="I23" s="16">
        <v>0</v>
      </c>
      <c r="J23" s="16">
        <v>0</v>
      </c>
      <c r="K23" s="16">
        <f t="shared" si="0"/>
        <v>0</v>
      </c>
      <c r="L23" s="28"/>
    </row>
    <row r="24" spans="1:12" ht="168" hidden="1" customHeight="1">
      <c r="A24" s="28" t="s">
        <v>97</v>
      </c>
      <c r="B24" s="19" t="s">
        <v>86</v>
      </c>
      <c r="C24" s="28" t="s">
        <v>50</v>
      </c>
      <c r="D24" s="14" t="s">
        <v>18</v>
      </c>
      <c r="E24" s="14" t="s">
        <v>55</v>
      </c>
      <c r="F24" s="14" t="s">
        <v>76</v>
      </c>
      <c r="G24" s="14" t="s">
        <v>51</v>
      </c>
      <c r="H24" s="16">
        <v>0</v>
      </c>
      <c r="I24" s="16">
        <v>0</v>
      </c>
      <c r="J24" s="16">
        <v>0</v>
      </c>
      <c r="K24" s="16">
        <f>J24+H24+I24+0.001</f>
        <v>1E-3</v>
      </c>
      <c r="L24" s="28"/>
    </row>
    <row r="25" spans="1:12" ht="138" hidden="1" customHeight="1">
      <c r="A25" s="28" t="s">
        <v>83</v>
      </c>
      <c r="B25" s="19" t="s">
        <v>84</v>
      </c>
      <c r="C25" s="28" t="s">
        <v>50</v>
      </c>
      <c r="D25" s="14" t="s">
        <v>18</v>
      </c>
      <c r="E25" s="14" t="s">
        <v>55</v>
      </c>
      <c r="F25" s="14" t="s">
        <v>76</v>
      </c>
      <c r="G25" s="14" t="s">
        <v>47</v>
      </c>
      <c r="H25" s="16">
        <v>0</v>
      </c>
      <c r="I25" s="16">
        <v>0</v>
      </c>
      <c r="J25" s="16">
        <v>0</v>
      </c>
      <c r="K25" s="16">
        <f>J25+H25+I25+0.001</f>
        <v>1E-3</v>
      </c>
      <c r="L25" s="28" t="s">
        <v>85</v>
      </c>
    </row>
    <row r="26" spans="1:12" ht="27.75" hidden="1" customHeight="1">
      <c r="A26" s="31" t="s">
        <v>77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3"/>
    </row>
    <row r="27" spans="1:12" ht="78.75" customHeight="1">
      <c r="A27" s="14" t="s">
        <v>119</v>
      </c>
      <c r="B27" s="19" t="s">
        <v>90</v>
      </c>
      <c r="C27" s="28" t="s">
        <v>50</v>
      </c>
      <c r="D27" s="14" t="s">
        <v>18</v>
      </c>
      <c r="E27" s="14" t="s">
        <v>55</v>
      </c>
      <c r="F27" s="14" t="s">
        <v>121</v>
      </c>
      <c r="G27" s="27" t="s">
        <v>51</v>
      </c>
      <c r="H27" s="16">
        <f>406.7</f>
        <v>406.7</v>
      </c>
      <c r="I27" s="16">
        <v>406.7</v>
      </c>
      <c r="J27" s="16">
        <v>406.7</v>
      </c>
      <c r="K27" s="16">
        <f>SUM(H27:J27)</f>
        <v>1220.0999999999999</v>
      </c>
      <c r="L27" s="28"/>
    </row>
    <row r="28" spans="1:12" ht="78.75" customHeight="1">
      <c r="A28" s="14" t="s">
        <v>138</v>
      </c>
      <c r="B28" s="19" t="s">
        <v>139</v>
      </c>
      <c r="C28" s="28" t="s">
        <v>50</v>
      </c>
      <c r="D28" s="14" t="s">
        <v>18</v>
      </c>
      <c r="E28" s="14" t="s">
        <v>55</v>
      </c>
      <c r="F28" s="14" t="s">
        <v>114</v>
      </c>
      <c r="G28" s="27" t="s">
        <v>51</v>
      </c>
      <c r="H28" s="16">
        <v>0</v>
      </c>
      <c r="I28" s="16">
        <v>0</v>
      </c>
      <c r="J28" s="16">
        <v>0</v>
      </c>
      <c r="K28" s="16">
        <f>H28+I28+J28</f>
        <v>0</v>
      </c>
      <c r="L28" s="28"/>
    </row>
    <row r="29" spans="1:12" ht="117" customHeight="1">
      <c r="A29" s="14" t="s">
        <v>97</v>
      </c>
      <c r="B29" s="19" t="s">
        <v>84</v>
      </c>
      <c r="C29" s="28" t="s">
        <v>50</v>
      </c>
      <c r="D29" s="14" t="s">
        <v>18</v>
      </c>
      <c r="E29" s="14" t="s">
        <v>55</v>
      </c>
      <c r="F29" s="14" t="s">
        <v>113</v>
      </c>
      <c r="G29" s="27" t="s">
        <v>51</v>
      </c>
      <c r="H29" s="16">
        <v>0</v>
      </c>
      <c r="I29" s="16">
        <v>0</v>
      </c>
      <c r="J29" s="16">
        <v>0</v>
      </c>
      <c r="K29" s="16">
        <f>H29+I29+J29</f>
        <v>0</v>
      </c>
      <c r="L29" s="28"/>
    </row>
    <row r="30" spans="1:12" ht="41.25" customHeight="1">
      <c r="A30" s="49" t="s">
        <v>133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1"/>
    </row>
    <row r="31" spans="1:12" ht="93.75" customHeight="1">
      <c r="A31" s="14" t="s">
        <v>134</v>
      </c>
      <c r="B31" s="19" t="s">
        <v>107</v>
      </c>
      <c r="C31" s="28" t="s">
        <v>50</v>
      </c>
      <c r="D31" s="14" t="s">
        <v>18</v>
      </c>
      <c r="E31" s="14" t="s">
        <v>55</v>
      </c>
      <c r="F31" s="14" t="s">
        <v>62</v>
      </c>
      <c r="G31" s="14" t="s">
        <v>51</v>
      </c>
      <c r="H31" s="16">
        <f>I31</f>
        <v>408.4</v>
      </c>
      <c r="I31" s="16">
        <v>408.4</v>
      </c>
      <c r="J31" s="16">
        <v>408.4</v>
      </c>
      <c r="K31" s="16">
        <f>SUM(H31:J31)</f>
        <v>1225.1999999999998</v>
      </c>
      <c r="L31" s="16"/>
    </row>
    <row r="32" spans="1:12" ht="82.5" hidden="1" customHeight="1">
      <c r="A32" s="28" t="s">
        <v>99</v>
      </c>
      <c r="B32" s="19" t="s">
        <v>106</v>
      </c>
      <c r="C32" s="28" t="s">
        <v>50</v>
      </c>
      <c r="D32" s="14" t="s">
        <v>18</v>
      </c>
      <c r="E32" s="14" t="s">
        <v>55</v>
      </c>
      <c r="F32" s="14" t="s">
        <v>91</v>
      </c>
      <c r="G32" s="14" t="s">
        <v>51</v>
      </c>
      <c r="H32" s="16">
        <v>0</v>
      </c>
      <c r="I32" s="16">
        <v>0</v>
      </c>
      <c r="J32" s="16">
        <v>0</v>
      </c>
      <c r="K32" s="16">
        <f>SUM(H32:J32)</f>
        <v>0</v>
      </c>
      <c r="L32" s="16"/>
    </row>
    <row r="33" spans="1:22" ht="132.75" customHeight="1">
      <c r="A33" s="14" t="s">
        <v>135</v>
      </c>
      <c r="B33" s="19" t="s">
        <v>109</v>
      </c>
      <c r="C33" s="28" t="s">
        <v>50</v>
      </c>
      <c r="D33" s="14" t="s">
        <v>18</v>
      </c>
      <c r="E33" s="14" t="s">
        <v>55</v>
      </c>
      <c r="F33" s="14" t="s">
        <v>63</v>
      </c>
      <c r="G33" s="14" t="s">
        <v>51</v>
      </c>
      <c r="H33" s="16">
        <f>I33</f>
        <v>94</v>
      </c>
      <c r="I33" s="16">
        <v>94</v>
      </c>
      <c r="J33" s="16">
        <v>94</v>
      </c>
      <c r="K33" s="16">
        <f>SUM(H33:J33)</f>
        <v>282</v>
      </c>
      <c r="L33" s="28"/>
    </row>
    <row r="34" spans="1:22" ht="88.5" hidden="1" customHeight="1">
      <c r="A34" s="35" t="s">
        <v>100</v>
      </c>
      <c r="B34" s="39" t="s">
        <v>108</v>
      </c>
      <c r="C34" s="35" t="s">
        <v>50</v>
      </c>
      <c r="D34" s="44" t="s">
        <v>18</v>
      </c>
      <c r="E34" s="44" t="s">
        <v>55</v>
      </c>
      <c r="F34" s="44" t="s">
        <v>64</v>
      </c>
      <c r="G34" s="44" t="s">
        <v>51</v>
      </c>
      <c r="H34" s="37">
        <v>0</v>
      </c>
      <c r="I34" s="37">
        <v>0</v>
      </c>
      <c r="J34" s="37">
        <v>0</v>
      </c>
      <c r="K34" s="37">
        <f>SUM(H34:J35)</f>
        <v>0</v>
      </c>
      <c r="L34" s="35" t="s">
        <v>9</v>
      </c>
    </row>
    <row r="35" spans="1:22" ht="12.75" hidden="1" customHeight="1">
      <c r="A35" s="36"/>
      <c r="B35" s="40"/>
      <c r="C35" s="36"/>
      <c r="D35" s="45"/>
      <c r="E35" s="45"/>
      <c r="F35" s="45"/>
      <c r="G35" s="45"/>
      <c r="H35" s="38"/>
      <c r="I35" s="38"/>
      <c r="J35" s="38"/>
      <c r="K35" s="38"/>
      <c r="L35" s="36"/>
    </row>
    <row r="36" spans="1:22" ht="118.5" hidden="1" customHeight="1">
      <c r="A36" s="35" t="s">
        <v>98</v>
      </c>
      <c r="B36" s="39" t="s">
        <v>87</v>
      </c>
      <c r="C36" s="35" t="s">
        <v>50</v>
      </c>
      <c r="D36" s="44" t="s">
        <v>18</v>
      </c>
      <c r="E36" s="44" t="s">
        <v>55</v>
      </c>
      <c r="F36" s="44" t="s">
        <v>65</v>
      </c>
      <c r="G36" s="44" t="s">
        <v>51</v>
      </c>
      <c r="H36" s="37">
        <v>0</v>
      </c>
      <c r="I36" s="37">
        <v>0</v>
      </c>
      <c r="J36" s="37">
        <v>0</v>
      </c>
      <c r="K36" s="37">
        <f>SUM(H36:J37)</f>
        <v>0</v>
      </c>
      <c r="L36" s="35"/>
    </row>
    <row r="37" spans="1:22" s="6" customFormat="1" ht="35.25" hidden="1" customHeight="1">
      <c r="A37" s="36"/>
      <c r="B37" s="48"/>
      <c r="C37" s="36"/>
      <c r="D37" s="45"/>
      <c r="E37" s="45"/>
      <c r="F37" s="45"/>
      <c r="G37" s="45"/>
      <c r="H37" s="38"/>
      <c r="I37" s="38"/>
      <c r="J37" s="38"/>
      <c r="K37" s="38"/>
      <c r="L37" s="47"/>
      <c r="M37" s="21"/>
      <c r="N37" s="22"/>
      <c r="O37" s="22"/>
      <c r="P37" s="22"/>
      <c r="Q37" s="22"/>
      <c r="R37" s="22"/>
      <c r="S37" s="22"/>
      <c r="T37" s="22"/>
      <c r="U37" s="22"/>
      <c r="V37" s="23"/>
    </row>
    <row r="38" spans="1:22" s="22" customFormat="1" ht="155.25" hidden="1" customHeight="1">
      <c r="A38" s="25" t="s">
        <v>99</v>
      </c>
      <c r="B38" s="20" t="s">
        <v>88</v>
      </c>
      <c r="C38" s="25" t="s">
        <v>50</v>
      </c>
      <c r="D38" s="27" t="s">
        <v>18</v>
      </c>
      <c r="E38" s="27" t="s">
        <v>55</v>
      </c>
      <c r="F38" s="27" t="s">
        <v>53</v>
      </c>
      <c r="G38" s="27" t="s">
        <v>51</v>
      </c>
      <c r="H38" s="26">
        <v>0</v>
      </c>
      <c r="I38" s="26">
        <v>0</v>
      </c>
      <c r="J38" s="26">
        <v>0</v>
      </c>
      <c r="K38" s="26">
        <f>I38+H38+J38</f>
        <v>0</v>
      </c>
      <c r="L38" s="28"/>
    </row>
    <row r="39" spans="1:22" ht="26.25" hidden="1" customHeight="1">
      <c r="A39" s="31" t="s">
        <v>73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3"/>
    </row>
    <row r="40" spans="1:22" ht="234" hidden="1" customHeight="1">
      <c r="A40" s="28" t="s">
        <v>101</v>
      </c>
      <c r="B40" s="19" t="s">
        <v>111</v>
      </c>
      <c r="C40" s="28" t="s">
        <v>50</v>
      </c>
      <c r="D40" s="14" t="s">
        <v>18</v>
      </c>
      <c r="E40" s="14" t="s">
        <v>55</v>
      </c>
      <c r="F40" s="14" t="s">
        <v>61</v>
      </c>
      <c r="G40" s="14" t="s">
        <v>47</v>
      </c>
      <c r="H40" s="16">
        <v>0</v>
      </c>
      <c r="I40" s="16">
        <v>0</v>
      </c>
      <c r="J40" s="16">
        <v>0</v>
      </c>
      <c r="K40" s="16">
        <f t="shared" ref="K40:K57" si="1">SUM(H40:J40)</f>
        <v>0</v>
      </c>
      <c r="L40" s="28" t="s">
        <v>79</v>
      </c>
    </row>
    <row r="41" spans="1:22" ht="75" hidden="1">
      <c r="A41" s="28" t="s">
        <v>102</v>
      </c>
      <c r="B41" s="19" t="s">
        <v>49</v>
      </c>
      <c r="C41" s="28" t="s">
        <v>50</v>
      </c>
      <c r="D41" s="14" t="s">
        <v>18</v>
      </c>
      <c r="E41" s="14" t="s">
        <v>55</v>
      </c>
      <c r="F41" s="14" t="s">
        <v>80</v>
      </c>
      <c r="G41" s="14" t="s">
        <v>47</v>
      </c>
      <c r="H41" s="16">
        <v>0</v>
      </c>
      <c r="I41" s="16">
        <v>0</v>
      </c>
      <c r="J41" s="16">
        <v>0</v>
      </c>
      <c r="K41" s="16">
        <f t="shared" si="1"/>
        <v>0</v>
      </c>
      <c r="L41" s="28"/>
    </row>
    <row r="42" spans="1:22" ht="112.5" hidden="1">
      <c r="A42" s="14" t="s">
        <v>120</v>
      </c>
      <c r="B42" s="19" t="s">
        <v>90</v>
      </c>
      <c r="C42" s="28" t="s">
        <v>50</v>
      </c>
      <c r="D42" s="14" t="s">
        <v>18</v>
      </c>
      <c r="E42" s="14" t="s">
        <v>55</v>
      </c>
      <c r="F42" s="14" t="s">
        <v>121</v>
      </c>
      <c r="G42" s="27" t="s">
        <v>51</v>
      </c>
      <c r="H42" s="16">
        <f>I42</f>
        <v>359.91</v>
      </c>
      <c r="I42" s="16">
        <v>359.91</v>
      </c>
      <c r="J42" s="16">
        <v>359.91</v>
      </c>
      <c r="K42" s="16">
        <f>SUM(H42:J42)</f>
        <v>1079.73</v>
      </c>
      <c r="L42" s="28"/>
    </row>
    <row r="43" spans="1:22" ht="92.25" hidden="1" customHeight="1">
      <c r="A43" s="14" t="s">
        <v>118</v>
      </c>
      <c r="B43" s="15" t="s">
        <v>125</v>
      </c>
      <c r="C43" s="28" t="s">
        <v>50</v>
      </c>
      <c r="D43" s="14" t="s">
        <v>18</v>
      </c>
      <c r="E43" s="14" t="s">
        <v>55</v>
      </c>
      <c r="F43" s="14" t="s">
        <v>114</v>
      </c>
      <c r="G43" s="14" t="s">
        <v>51</v>
      </c>
      <c r="H43" s="16">
        <v>0</v>
      </c>
      <c r="I43" s="16">
        <v>0</v>
      </c>
      <c r="J43" s="16">
        <v>0</v>
      </c>
      <c r="K43" s="16">
        <v>0</v>
      </c>
      <c r="L43" s="28"/>
    </row>
    <row r="44" spans="1:22" ht="120" hidden="1" customHeight="1">
      <c r="A44" s="14" t="s">
        <v>115</v>
      </c>
      <c r="B44" s="19" t="s">
        <v>84</v>
      </c>
      <c r="C44" s="28" t="s">
        <v>50</v>
      </c>
      <c r="D44" s="14" t="s">
        <v>18</v>
      </c>
      <c r="E44" s="14" t="s">
        <v>55</v>
      </c>
      <c r="F44" s="14" t="s">
        <v>113</v>
      </c>
      <c r="G44" s="14" t="s">
        <v>51</v>
      </c>
      <c r="H44" s="16">
        <v>0</v>
      </c>
      <c r="I44" s="16">
        <v>0</v>
      </c>
      <c r="J44" s="16">
        <v>0</v>
      </c>
      <c r="K44" s="16">
        <f t="shared" si="1"/>
        <v>0</v>
      </c>
      <c r="L44" s="28"/>
    </row>
    <row r="45" spans="1:22" ht="70.5" customHeight="1">
      <c r="A45" s="14" t="s">
        <v>136</v>
      </c>
      <c r="B45" s="20" t="s">
        <v>57</v>
      </c>
      <c r="C45" s="25" t="s">
        <v>50</v>
      </c>
      <c r="D45" s="27" t="s">
        <v>18</v>
      </c>
      <c r="E45" s="27" t="s">
        <v>55</v>
      </c>
      <c r="F45" s="27"/>
      <c r="G45" s="14"/>
      <c r="H45" s="26">
        <v>600</v>
      </c>
      <c r="I45" s="26">
        <v>600</v>
      </c>
      <c r="J45" s="26">
        <v>600</v>
      </c>
      <c r="K45" s="16">
        <f t="shared" si="1"/>
        <v>1800</v>
      </c>
      <c r="L45" s="25"/>
    </row>
    <row r="46" spans="1:22" ht="133.5" hidden="1" customHeight="1">
      <c r="A46" s="14" t="s">
        <v>103</v>
      </c>
      <c r="B46" s="15" t="s">
        <v>84</v>
      </c>
      <c r="C46" s="25" t="s">
        <v>50</v>
      </c>
      <c r="D46" s="14" t="s">
        <v>18</v>
      </c>
      <c r="E46" s="14" t="s">
        <v>55</v>
      </c>
      <c r="F46" s="14" t="s">
        <v>81</v>
      </c>
      <c r="G46" s="14" t="s">
        <v>56</v>
      </c>
      <c r="H46" s="16">
        <v>0</v>
      </c>
      <c r="I46" s="16">
        <v>0</v>
      </c>
      <c r="J46" s="16">
        <v>0</v>
      </c>
      <c r="K46" s="16">
        <f t="shared" si="1"/>
        <v>0</v>
      </c>
      <c r="L46" s="28"/>
    </row>
    <row r="47" spans="1:22" ht="133.5" hidden="1" customHeight="1">
      <c r="A47" s="14" t="s">
        <v>104</v>
      </c>
      <c r="B47" s="19" t="s">
        <v>89</v>
      </c>
      <c r="C47" s="25" t="s">
        <v>50</v>
      </c>
      <c r="D47" s="14" t="s">
        <v>18</v>
      </c>
      <c r="E47" s="14" t="s">
        <v>55</v>
      </c>
      <c r="F47" s="14" t="s">
        <v>82</v>
      </c>
      <c r="G47" s="14" t="s">
        <v>47</v>
      </c>
      <c r="H47" s="16">
        <v>0</v>
      </c>
      <c r="I47" s="16">
        <v>0</v>
      </c>
      <c r="J47" s="16">
        <v>0</v>
      </c>
      <c r="K47" s="16">
        <f t="shared" ref="K47:K48" si="2">SUM(H47:J47)</f>
        <v>0</v>
      </c>
      <c r="L47" s="28"/>
    </row>
    <row r="48" spans="1:22" ht="94.5" hidden="1" customHeight="1">
      <c r="A48" s="14" t="s">
        <v>116</v>
      </c>
      <c r="B48" s="19" t="s">
        <v>92</v>
      </c>
      <c r="C48" s="25" t="s">
        <v>50</v>
      </c>
      <c r="D48" s="14" t="s">
        <v>18</v>
      </c>
      <c r="E48" s="14" t="s">
        <v>55</v>
      </c>
      <c r="F48" s="14" t="s">
        <v>93</v>
      </c>
      <c r="G48" s="14" t="s">
        <v>56</v>
      </c>
      <c r="H48" s="16">
        <v>0</v>
      </c>
      <c r="I48" s="16">
        <v>0</v>
      </c>
      <c r="J48" s="16">
        <v>0</v>
      </c>
      <c r="K48" s="16">
        <f t="shared" si="2"/>
        <v>0</v>
      </c>
      <c r="L48" s="28"/>
    </row>
    <row r="49" spans="1:12" ht="98.25" customHeight="1">
      <c r="A49" s="14" t="s">
        <v>141</v>
      </c>
      <c r="B49" s="19" t="s">
        <v>140</v>
      </c>
      <c r="C49" s="25" t="s">
        <v>50</v>
      </c>
      <c r="D49" s="14" t="s">
        <v>18</v>
      </c>
      <c r="E49" s="14" t="s">
        <v>55</v>
      </c>
      <c r="F49" s="14" t="s">
        <v>94</v>
      </c>
      <c r="G49" s="14" t="s">
        <v>56</v>
      </c>
      <c r="H49" s="16">
        <v>0</v>
      </c>
      <c r="I49" s="16">
        <v>0</v>
      </c>
      <c r="J49" s="16">
        <v>0</v>
      </c>
      <c r="K49" s="16">
        <f t="shared" si="1"/>
        <v>0</v>
      </c>
      <c r="L49" s="28"/>
    </row>
    <row r="50" spans="1:12" ht="84.75" hidden="1" customHeight="1">
      <c r="A50" s="14" t="s">
        <v>122</v>
      </c>
      <c r="B50" s="20" t="s">
        <v>124</v>
      </c>
      <c r="C50" s="25" t="s">
        <v>50</v>
      </c>
      <c r="D50" s="27" t="s">
        <v>18</v>
      </c>
      <c r="E50" s="27" t="s">
        <v>55</v>
      </c>
      <c r="F50" s="27" t="s">
        <v>123</v>
      </c>
      <c r="G50" s="27"/>
      <c r="H50" s="26">
        <v>0</v>
      </c>
      <c r="I50" s="26">
        <v>0</v>
      </c>
      <c r="J50" s="26">
        <v>0</v>
      </c>
      <c r="K50" s="16">
        <f t="shared" si="1"/>
        <v>0</v>
      </c>
      <c r="L50" s="25"/>
    </row>
    <row r="51" spans="1:12" ht="173.25" hidden="1" customHeight="1">
      <c r="A51" s="14" t="s">
        <v>116</v>
      </c>
      <c r="B51" s="15" t="s">
        <v>127</v>
      </c>
      <c r="C51" s="25" t="s">
        <v>50</v>
      </c>
      <c r="D51" s="27" t="s">
        <v>18</v>
      </c>
      <c r="E51" s="27" t="s">
        <v>55</v>
      </c>
      <c r="F51" s="14" t="s">
        <v>53</v>
      </c>
      <c r="G51" s="14" t="s">
        <v>56</v>
      </c>
      <c r="H51" s="16">
        <v>0</v>
      </c>
      <c r="I51" s="16">
        <v>0</v>
      </c>
      <c r="J51" s="16">
        <v>0</v>
      </c>
      <c r="K51" s="16">
        <f t="shared" si="1"/>
        <v>0</v>
      </c>
      <c r="L51" s="28"/>
    </row>
    <row r="52" spans="1:12" ht="168.75" hidden="1" customHeight="1">
      <c r="A52" s="14" t="s">
        <v>117</v>
      </c>
      <c r="B52" s="15" t="s">
        <v>126</v>
      </c>
      <c r="C52" s="25" t="s">
        <v>50</v>
      </c>
      <c r="D52" s="27" t="s">
        <v>18</v>
      </c>
      <c r="E52" s="27" t="s">
        <v>55</v>
      </c>
      <c r="F52" s="14" t="s">
        <v>65</v>
      </c>
      <c r="G52" s="14" t="s">
        <v>56</v>
      </c>
      <c r="H52" s="16">
        <v>0</v>
      </c>
      <c r="I52" s="16">
        <v>0</v>
      </c>
      <c r="J52" s="16">
        <v>0</v>
      </c>
      <c r="K52" s="16">
        <f t="shared" si="1"/>
        <v>0</v>
      </c>
      <c r="L52" s="28"/>
    </row>
    <row r="53" spans="1:12" ht="116.25" hidden="1" customHeight="1">
      <c r="A53" s="14" t="s">
        <v>128</v>
      </c>
      <c r="B53" s="15" t="s">
        <v>129</v>
      </c>
      <c r="C53" s="25" t="s">
        <v>50</v>
      </c>
      <c r="D53" s="27" t="s">
        <v>18</v>
      </c>
      <c r="E53" s="27" t="s">
        <v>55</v>
      </c>
      <c r="F53" s="14" t="s">
        <v>130</v>
      </c>
      <c r="G53" s="14" t="s">
        <v>56</v>
      </c>
      <c r="H53" s="16">
        <v>0</v>
      </c>
      <c r="I53" s="16">
        <v>0</v>
      </c>
      <c r="J53" s="16">
        <v>0</v>
      </c>
      <c r="K53" s="16">
        <f t="shared" si="1"/>
        <v>0</v>
      </c>
      <c r="L53" s="28"/>
    </row>
    <row r="54" spans="1:12" ht="93.75" customHeight="1">
      <c r="A54" s="14" t="s">
        <v>142</v>
      </c>
      <c r="B54" s="15" t="s">
        <v>143</v>
      </c>
      <c r="C54" s="25" t="s">
        <v>50</v>
      </c>
      <c r="D54" s="14" t="s">
        <v>18</v>
      </c>
      <c r="E54" s="14" t="s">
        <v>55</v>
      </c>
      <c r="F54" s="14" t="s">
        <v>144</v>
      </c>
      <c r="G54" s="14" t="s">
        <v>56</v>
      </c>
      <c r="H54" s="16">
        <v>0</v>
      </c>
      <c r="I54" s="16">
        <v>0</v>
      </c>
      <c r="J54" s="16">
        <v>0</v>
      </c>
      <c r="K54" s="16">
        <f t="shared" si="1"/>
        <v>0</v>
      </c>
      <c r="L54" s="28"/>
    </row>
    <row r="55" spans="1:12" ht="145.5" customHeight="1">
      <c r="A55" s="14" t="s">
        <v>146</v>
      </c>
      <c r="B55" s="15" t="s">
        <v>148</v>
      </c>
      <c r="C55" s="25" t="s">
        <v>50</v>
      </c>
      <c r="D55" s="14" t="s">
        <v>18</v>
      </c>
      <c r="E55" s="14" t="s">
        <v>55</v>
      </c>
      <c r="F55" s="14" t="s">
        <v>65</v>
      </c>
      <c r="G55" s="14" t="s">
        <v>56</v>
      </c>
      <c r="H55" s="16">
        <v>0</v>
      </c>
      <c r="I55" s="16">
        <v>0</v>
      </c>
      <c r="J55" s="16">
        <v>0</v>
      </c>
      <c r="K55" s="16">
        <f t="shared" si="1"/>
        <v>0</v>
      </c>
      <c r="L55" s="28"/>
    </row>
    <row r="56" spans="1:12" ht="167.25" customHeight="1">
      <c r="A56" s="14" t="s">
        <v>147</v>
      </c>
      <c r="B56" s="15" t="s">
        <v>127</v>
      </c>
      <c r="C56" s="25" t="s">
        <v>50</v>
      </c>
      <c r="D56" s="14" t="s">
        <v>18</v>
      </c>
      <c r="E56" s="14" t="s">
        <v>55</v>
      </c>
      <c r="F56" s="14" t="s">
        <v>53</v>
      </c>
      <c r="G56" s="14" t="s">
        <v>56</v>
      </c>
      <c r="H56" s="16">
        <v>0</v>
      </c>
      <c r="I56" s="16">
        <v>0</v>
      </c>
      <c r="J56" s="16">
        <v>0</v>
      </c>
      <c r="K56" s="16">
        <f t="shared" si="1"/>
        <v>0</v>
      </c>
      <c r="L56" s="28"/>
    </row>
    <row r="57" spans="1:12" ht="113.25" customHeight="1">
      <c r="A57" s="14" t="s">
        <v>151</v>
      </c>
      <c r="B57" s="15" t="s">
        <v>152</v>
      </c>
      <c r="C57" s="25" t="s">
        <v>50</v>
      </c>
      <c r="D57" s="14" t="s">
        <v>18</v>
      </c>
      <c r="E57" s="14" t="s">
        <v>55</v>
      </c>
      <c r="F57" s="14" t="s">
        <v>93</v>
      </c>
      <c r="G57" s="14" t="s">
        <v>56</v>
      </c>
      <c r="H57" s="16">
        <v>0</v>
      </c>
      <c r="I57" s="16">
        <v>0</v>
      </c>
      <c r="J57" s="16">
        <v>0</v>
      </c>
      <c r="K57" s="16">
        <f t="shared" si="1"/>
        <v>0</v>
      </c>
      <c r="L57" s="28"/>
    </row>
    <row r="58" spans="1:12" ht="48" customHeight="1">
      <c r="A58" s="49" t="s">
        <v>73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1"/>
    </row>
    <row r="59" spans="1:12" ht="92.25" customHeight="1">
      <c r="A59" s="14" t="s">
        <v>137</v>
      </c>
      <c r="B59" s="19" t="s">
        <v>110</v>
      </c>
      <c r="C59" s="25" t="s">
        <v>50</v>
      </c>
      <c r="D59" s="27" t="s">
        <v>18</v>
      </c>
      <c r="E59" s="27" t="s">
        <v>55</v>
      </c>
      <c r="F59" s="14" t="s">
        <v>145</v>
      </c>
      <c r="G59" s="28">
        <v>611</v>
      </c>
      <c r="H59" s="28">
        <v>8.4</v>
      </c>
      <c r="I59" s="28">
        <v>8.4</v>
      </c>
      <c r="J59" s="28">
        <v>8.4</v>
      </c>
      <c r="K59" s="28">
        <f>H59+I59+J59</f>
        <v>25.200000000000003</v>
      </c>
      <c r="L59" s="28"/>
    </row>
    <row r="60" spans="1:12" ht="69" customHeight="1">
      <c r="A60" s="11"/>
      <c r="B60" s="64" t="s">
        <v>149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1:12" ht="26.25">
      <c r="A61" s="11"/>
      <c r="B61" s="13" t="s">
        <v>46</v>
      </c>
      <c r="C61" s="12"/>
      <c r="D61" s="12"/>
      <c r="E61" s="12"/>
      <c r="F61" s="12"/>
      <c r="G61" s="12"/>
      <c r="H61" s="12"/>
      <c r="I61" s="12"/>
      <c r="J61" s="12"/>
      <c r="K61" s="12"/>
      <c r="L61" s="13" t="s">
        <v>150</v>
      </c>
    </row>
  </sheetData>
  <mergeCells count="46">
    <mergeCell ref="A58:L58"/>
    <mergeCell ref="I5:L7"/>
    <mergeCell ref="I34:I35"/>
    <mergeCell ref="A18:L18"/>
    <mergeCell ref="A34:A35"/>
    <mergeCell ref="C9:C10"/>
    <mergeCell ref="A9:A10"/>
    <mergeCell ref="H9:K9"/>
    <mergeCell ref="D34:D35"/>
    <mergeCell ref="G34:G35"/>
    <mergeCell ref="A17:L17"/>
    <mergeCell ref="B15:C15"/>
    <mergeCell ref="A13:L13"/>
    <mergeCell ref="A14:L14"/>
    <mergeCell ref="A12:C12"/>
    <mergeCell ref="A20:L20"/>
    <mergeCell ref="A19:L19"/>
    <mergeCell ref="L36:L37"/>
    <mergeCell ref="H34:H35"/>
    <mergeCell ref="E36:E37"/>
    <mergeCell ref="F36:F37"/>
    <mergeCell ref="G36:G37"/>
    <mergeCell ref="I36:I37"/>
    <mergeCell ref="B36:B37"/>
    <mergeCell ref="C36:C37"/>
    <mergeCell ref="K36:K37"/>
    <mergeCell ref="H36:H37"/>
    <mergeCell ref="J36:J37"/>
    <mergeCell ref="D36:D37"/>
    <mergeCell ref="A30:L30"/>
    <mergeCell ref="I3:L3"/>
    <mergeCell ref="A39:L39"/>
    <mergeCell ref="H1:L1"/>
    <mergeCell ref="L9:L10"/>
    <mergeCell ref="B9:B10"/>
    <mergeCell ref="K34:K35"/>
    <mergeCell ref="B34:B35"/>
    <mergeCell ref="C34:C35"/>
    <mergeCell ref="L34:L35"/>
    <mergeCell ref="D9:G9"/>
    <mergeCell ref="E34:E35"/>
    <mergeCell ref="F34:F35"/>
    <mergeCell ref="J34:J35"/>
    <mergeCell ref="B8:K8"/>
    <mergeCell ref="A26:L26"/>
    <mergeCell ref="A36:A37"/>
  </mergeCells>
  <pageMargins left="0.70866141732283472" right="0.31496062992125984" top="0.15748031496062992" bottom="0.15748031496062992" header="0.19685039370078741" footer="0.15748031496062992"/>
  <pageSetup paperSize="9" scale="45" fitToWidth="3" fitToHeight="3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4"/>
  <sheetViews>
    <sheetView topLeftCell="A16" workbookViewId="0">
      <selection activeCell="A16" sqref="A1:XFD1048576"/>
    </sheetView>
  </sheetViews>
  <sheetFormatPr defaultColWidth="12.7109375" defaultRowHeight="15"/>
  <cols>
    <col min="1" max="1" width="12.7109375" style="2"/>
    <col min="2" max="2" width="34.85546875" style="2" customWidth="1"/>
    <col min="3" max="3" width="20.7109375" style="2" customWidth="1"/>
    <col min="4" max="4" width="7.7109375" style="2" customWidth="1"/>
    <col min="5" max="5" width="6.28515625" style="2" customWidth="1"/>
    <col min="6" max="6" width="8.5703125" style="2" customWidth="1"/>
    <col min="7" max="7" width="6.5703125" style="2" customWidth="1"/>
    <col min="8" max="8" width="8.5703125" style="2" customWidth="1"/>
    <col min="9" max="9" width="10.28515625" style="2" customWidth="1"/>
    <col min="10" max="10" width="9.5703125" style="2" customWidth="1"/>
    <col min="11" max="11" width="9.85546875" style="2" customWidth="1"/>
    <col min="12" max="12" width="34.28515625" style="2" customWidth="1"/>
    <col min="13" max="16384" width="12.7109375" style="2"/>
  </cols>
  <sheetData>
    <row r="1" spans="2:12">
      <c r="J1" s="59" t="s">
        <v>25</v>
      </c>
      <c r="K1" s="59"/>
      <c r="L1" s="59"/>
    </row>
    <row r="2" spans="2:12">
      <c r="J2" s="59"/>
      <c r="K2" s="59"/>
      <c r="L2" s="59"/>
    </row>
    <row r="3" spans="2:12" ht="38.25" customHeight="1">
      <c r="J3" s="59"/>
      <c r="K3" s="59"/>
      <c r="L3" s="59"/>
    </row>
    <row r="5" spans="2:12">
      <c r="D5" s="60" t="s">
        <v>24</v>
      </c>
      <c r="E5" s="60"/>
      <c r="F5" s="60"/>
      <c r="G5" s="60"/>
      <c r="H5" s="60"/>
      <c r="I5" s="60"/>
      <c r="J5" s="60"/>
    </row>
    <row r="7" spans="2:12" ht="50.25" customHeight="1">
      <c r="B7" s="1" t="s">
        <v>0</v>
      </c>
      <c r="C7" s="1" t="s">
        <v>1</v>
      </c>
      <c r="D7" s="61" t="s">
        <v>2</v>
      </c>
      <c r="E7" s="62"/>
      <c r="F7" s="62"/>
      <c r="G7" s="63"/>
      <c r="H7" s="61" t="s">
        <v>14</v>
      </c>
      <c r="I7" s="62"/>
      <c r="J7" s="62"/>
      <c r="K7" s="63"/>
      <c r="L7" s="1" t="s">
        <v>3</v>
      </c>
    </row>
    <row r="8" spans="2:12" ht="30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15</v>
      </c>
      <c r="I8" s="1" t="s">
        <v>16</v>
      </c>
      <c r="J8" s="1" t="s">
        <v>17</v>
      </c>
      <c r="K8" s="1" t="s">
        <v>8</v>
      </c>
      <c r="L8" s="1"/>
    </row>
    <row r="9" spans="2:12" ht="58.5" customHeight="1">
      <c r="B9" s="1" t="s">
        <v>31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>
      <c r="B10" s="3" t="s">
        <v>32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>
      <c r="B11" s="1" t="s">
        <v>40</v>
      </c>
      <c r="C11" s="6" t="s">
        <v>45</v>
      </c>
      <c r="D11" s="7" t="s">
        <v>18</v>
      </c>
      <c r="E11" s="7" t="s">
        <v>19</v>
      </c>
      <c r="F11" s="7" t="s">
        <v>21</v>
      </c>
      <c r="G11" s="7" t="s">
        <v>22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26</v>
      </c>
    </row>
    <row r="12" spans="2:12" ht="90">
      <c r="B12" s="1" t="s">
        <v>44</v>
      </c>
      <c r="C12" s="6" t="s">
        <v>45</v>
      </c>
      <c r="D12" s="4" t="s">
        <v>18</v>
      </c>
      <c r="E12" s="4" t="s">
        <v>19</v>
      </c>
      <c r="F12" s="4" t="s">
        <v>20</v>
      </c>
      <c r="G12" s="4" t="s">
        <v>22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>
      <c r="B13" s="1" t="s">
        <v>33</v>
      </c>
      <c r="C13" s="6" t="s">
        <v>45</v>
      </c>
      <c r="D13" s="4" t="s">
        <v>18</v>
      </c>
      <c r="E13" s="4" t="s">
        <v>19</v>
      </c>
      <c r="F13" s="4" t="s">
        <v>41</v>
      </c>
      <c r="G13" s="4" t="s">
        <v>22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27</v>
      </c>
    </row>
    <row r="14" spans="2:12" ht="60">
      <c r="B14" s="1" t="s">
        <v>34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90">
      <c r="B15" s="1" t="s">
        <v>35</v>
      </c>
      <c r="C15" s="6" t="s">
        <v>45</v>
      </c>
      <c r="D15" s="4" t="s">
        <v>18</v>
      </c>
      <c r="E15" s="4" t="s">
        <v>19</v>
      </c>
      <c r="F15" s="4" t="s">
        <v>20</v>
      </c>
      <c r="G15" s="4" t="s">
        <v>22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43</v>
      </c>
    </row>
    <row r="16" spans="2:12" ht="89.25" customHeight="1">
      <c r="B16" s="1" t="s">
        <v>36</v>
      </c>
      <c r="C16" s="6" t="s">
        <v>45</v>
      </c>
      <c r="D16" s="4" t="s">
        <v>18</v>
      </c>
      <c r="E16" s="4" t="s">
        <v>19</v>
      </c>
      <c r="F16" s="4" t="s">
        <v>42</v>
      </c>
      <c r="G16" s="4" t="s">
        <v>22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28</v>
      </c>
    </row>
    <row r="17" spans="2:12" ht="90">
      <c r="B17" s="1" t="s">
        <v>37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>
      <c r="B18" s="1" t="s">
        <v>38</v>
      </c>
      <c r="C18" s="6" t="s">
        <v>45</v>
      </c>
      <c r="D18" s="4" t="s">
        <v>18</v>
      </c>
      <c r="E18" s="4" t="s">
        <v>23</v>
      </c>
      <c r="F18" s="4" t="s">
        <v>20</v>
      </c>
      <c r="G18" s="4" t="s">
        <v>22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29</v>
      </c>
    </row>
    <row r="19" spans="2:12" ht="83.25" customHeight="1">
      <c r="B19" s="1" t="s">
        <v>39</v>
      </c>
      <c r="C19" s="6" t="s">
        <v>45</v>
      </c>
      <c r="D19" s="4" t="s">
        <v>18</v>
      </c>
      <c r="E19" s="4" t="s">
        <v>19</v>
      </c>
      <c r="F19" s="4" t="s">
        <v>20</v>
      </c>
      <c r="G19" s="4" t="s">
        <v>22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30</v>
      </c>
    </row>
    <row r="20" spans="2:12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>
      <c r="B21" s="1" t="s">
        <v>10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>
      <c r="B22" s="1" t="s">
        <v>11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 t="s">
        <v>12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>
      <c r="B24" s="1" t="s">
        <v>13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дюсш</vt:lpstr>
      <vt:lpstr>сдюсшор</vt:lpstr>
      <vt:lpstr>дюсш!Область_печати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2021-10-04T09:46:22Z</dcterms:modified>
</cp:coreProperties>
</file>